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calvillobuenfila\Desktop\mexico\"/>
    </mc:Choice>
  </mc:AlternateContent>
  <xr:revisionPtr revIDLastSave="0" documentId="13_ncr:1_{0E1EB0C5-9FB8-40E0-BD6B-896827319106}" xr6:coauthVersionLast="46" xr6:coauthVersionMax="47" xr10:uidLastSave="{00000000-0000-0000-0000-000000000000}"/>
  <bookViews>
    <workbookView xWindow="-120" yWindow="-120" windowWidth="29040" windowHeight="15840" xr2:uid="{EF43D04E-9248-4A22-ACEF-95A760124D17}"/>
  </bookViews>
  <sheets>
    <sheet name="Brand Awareness Metric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5" i="1" l="1"/>
  <c r="D114" i="1"/>
  <c r="D113" i="1"/>
  <c r="D112" i="1"/>
  <c r="D111" i="1"/>
  <c r="D99" i="1"/>
  <c r="D98" i="1"/>
  <c r="D97" i="1"/>
  <c r="D96" i="1"/>
  <c r="D95" i="1"/>
  <c r="F63" i="1"/>
  <c r="F62" i="1"/>
  <c r="F61" i="1"/>
  <c r="F60" i="1"/>
  <c r="D46" i="1"/>
  <c r="D45" i="1"/>
  <c r="D44" i="1"/>
  <c r="D43" i="1"/>
  <c r="D24" i="1"/>
  <c r="D23" i="1"/>
  <c r="D22" i="1"/>
  <c r="D21" i="1"/>
  <c r="C115" i="1"/>
  <c r="B115" i="1"/>
  <c r="C64" i="1"/>
  <c r="C47" i="1"/>
  <c r="D47" i="1" s="1"/>
  <c r="B47" i="1"/>
  <c r="C25" i="1"/>
  <c r="B25" i="1"/>
  <c r="C99" i="1"/>
  <c r="B99" i="1"/>
  <c r="E64" i="1"/>
  <c r="D64" i="1"/>
  <c r="B64" i="1"/>
  <c r="F64" i="1" l="1"/>
  <c r="D25" i="1"/>
</calcChain>
</file>

<file path=xl/sharedStrings.xml><?xml version="1.0" encoding="utf-8"?>
<sst xmlns="http://schemas.openxmlformats.org/spreadsheetml/2006/main" count="84" uniqueCount="49">
  <si>
    <t>Métricas para evaluar el Brand Awareness</t>
  </si>
  <si>
    <t>Métricas:</t>
  </si>
  <si>
    <t>1. Tasa de Crecimiento de la Audiencia.</t>
  </si>
  <si>
    <t>2. Porcentaje del Alcance del Post.</t>
  </si>
  <si>
    <t>3. Tasa de Interacción Promedio.</t>
  </si>
  <si>
    <t>4. Tasa de Amplificación.</t>
  </si>
  <si>
    <t>5. Tasa de Aplauso.</t>
  </si>
  <si>
    <t>Tasa de Crecimiento de la Audiencia</t>
  </si>
  <si>
    <t xml:space="preserve">La Tasa de Crecimiento de la Audiencia indica la velocidad en la que los seguidores de tu marca están incrementando en tus redes sociales. </t>
  </si>
  <si>
    <t>Tiempo 1</t>
  </si>
  <si>
    <t>Red Social</t>
  </si>
  <si>
    <t>Nuevos Seguidores Netos</t>
  </si>
  <si>
    <t>Seguidores Totales</t>
  </si>
  <si>
    <t>Facebook</t>
  </si>
  <si>
    <t>Instagram</t>
  </si>
  <si>
    <t>Twitter</t>
  </si>
  <si>
    <t>YouTube</t>
  </si>
  <si>
    <t>Total</t>
  </si>
  <si>
    <t>El Porcentaje del Alcance del Post indica cuántas personas vieron tu post desde que estuvo en vivo.</t>
  </si>
  <si>
    <t>Post 1</t>
  </si>
  <si>
    <t>Alcance del Post (Impresiones)</t>
  </si>
  <si>
    <t>% Alcance del Post</t>
  </si>
  <si>
    <t>Compartidos (shares)</t>
  </si>
  <si>
    <t>Me gusta (likes)</t>
  </si>
  <si>
    <t>Comentarios (comments)</t>
  </si>
  <si>
    <t>% de Tasa de Interacción Promedio</t>
  </si>
  <si>
    <t>La tasa en la que tus seguidores comparten tu contenido a través de sus redes sociales.</t>
  </si>
  <si>
    <t>Veces en las que el post fue compartido</t>
  </si>
  <si>
    <t>% Tasa de Amplificación</t>
  </si>
  <si>
    <t>La tasa de aplauso es el número de acciones de aprobación (por ejemplo, como Me gusta, favoritos) que recibe una publicación en relación a tu número total de seguidores.</t>
  </si>
  <si>
    <t>Me Gusta Totales de un Post</t>
  </si>
  <si>
    <t>1. Tasa de Crecimiento de la Audiencia</t>
  </si>
  <si>
    <t>2. Porcentaje del Alcance del Post</t>
  </si>
  <si>
    <t>Indicaciones:</t>
  </si>
  <si>
    <r>
      <t>1. Favor de llenar los campos en</t>
    </r>
    <r>
      <rPr>
        <b/>
        <sz val="10"/>
        <color theme="1"/>
        <rFont val="Open Sans"/>
        <family val="2"/>
      </rPr>
      <t xml:space="preserve"> "Nuevos Seguidores Netos" </t>
    </r>
    <r>
      <rPr>
        <sz val="10"/>
        <color theme="1"/>
        <rFont val="Open Sans"/>
        <family val="2"/>
      </rPr>
      <t>y</t>
    </r>
    <r>
      <rPr>
        <b/>
        <sz val="10"/>
        <color theme="1"/>
        <rFont val="Open Sans"/>
        <family val="2"/>
      </rPr>
      <t xml:space="preserve"> "Seguidores Totales"</t>
    </r>
    <r>
      <rPr>
        <sz val="10"/>
        <color theme="1"/>
        <rFont val="Open Sans"/>
        <family val="2"/>
      </rPr>
      <t>.</t>
    </r>
  </si>
  <si>
    <t>3. Tasa de Interacción Promedio</t>
  </si>
  <si>
    <r>
      <t>1. Favor de llenar los campos en</t>
    </r>
    <r>
      <rPr>
        <b/>
        <sz val="10"/>
        <color theme="1"/>
        <rFont val="Open Sans"/>
        <family val="2"/>
      </rPr>
      <t xml:space="preserve"> "Alcance del Post (Impresiones)" </t>
    </r>
    <r>
      <rPr>
        <sz val="10"/>
        <color theme="1"/>
        <rFont val="Open Sans"/>
        <family val="2"/>
      </rPr>
      <t>y</t>
    </r>
    <r>
      <rPr>
        <b/>
        <sz val="10"/>
        <color theme="1"/>
        <rFont val="Open Sans"/>
        <family val="2"/>
      </rPr>
      <t xml:space="preserve"> "Seguidores Totales"</t>
    </r>
    <r>
      <rPr>
        <sz val="10"/>
        <color theme="1"/>
        <rFont val="Open Sans"/>
        <family val="2"/>
      </rPr>
      <t>.</t>
    </r>
  </si>
  <si>
    <r>
      <t xml:space="preserve">2. La columna de </t>
    </r>
    <r>
      <rPr>
        <b/>
        <sz val="10"/>
        <color theme="1"/>
        <rFont val="Open Sans"/>
        <family val="2"/>
      </rPr>
      <t>"% Alcance del Post"</t>
    </r>
    <r>
      <rPr>
        <sz val="10"/>
        <color theme="1"/>
        <rFont val="Open Sans"/>
        <family val="2"/>
      </rPr>
      <t xml:space="preserve"> arrojará el resultado en automático.</t>
    </r>
  </si>
  <si>
    <r>
      <t xml:space="preserve">2. La columna de </t>
    </r>
    <r>
      <rPr>
        <b/>
        <sz val="10"/>
        <color theme="1"/>
        <rFont val="Open Sans"/>
        <family val="2"/>
      </rPr>
      <t>"Tasa de Crecimiento de la Audiencia"</t>
    </r>
    <r>
      <rPr>
        <sz val="10"/>
        <color theme="1"/>
        <rFont val="Open Sans"/>
        <family val="2"/>
      </rPr>
      <t xml:space="preserve"> arrojará el resultado en automático.</t>
    </r>
  </si>
  <si>
    <t>Es el número de acciones de interacción (me gusta, compartidos, comentarios) que un post recibe relacionado con tu número total de seguidores.</t>
  </si>
  <si>
    <r>
      <t>1. Favor de llenar los campos en</t>
    </r>
    <r>
      <rPr>
        <b/>
        <sz val="10"/>
        <color theme="1"/>
        <rFont val="Open Sans"/>
        <family val="2"/>
      </rPr>
      <t xml:space="preserve"> "Compartidos" (shares), "Me gusta (likes)", "Comentarios (comments)"</t>
    </r>
    <r>
      <rPr>
        <sz val="10"/>
        <color theme="1"/>
        <rFont val="Open Sans"/>
        <family val="2"/>
      </rPr>
      <t>, y</t>
    </r>
    <r>
      <rPr>
        <b/>
        <sz val="10"/>
        <color theme="1"/>
        <rFont val="Open Sans"/>
        <family val="2"/>
      </rPr>
      <t xml:space="preserve"> "Seguidores Totales".</t>
    </r>
  </si>
  <si>
    <r>
      <t xml:space="preserve">2. La columna de </t>
    </r>
    <r>
      <rPr>
        <b/>
        <sz val="10"/>
        <color theme="1"/>
        <rFont val="Open Sans"/>
        <family val="2"/>
      </rPr>
      <t>"% de Tasa de Interacción Promedio"</t>
    </r>
    <r>
      <rPr>
        <sz val="10"/>
        <color theme="1"/>
        <rFont val="Open Sans"/>
        <family val="2"/>
      </rPr>
      <t xml:space="preserve"> arrojará el resultado en automático.</t>
    </r>
  </si>
  <si>
    <t>4. Tasa de Amplificación</t>
  </si>
  <si>
    <r>
      <t>1. Favor de llenar los campos en</t>
    </r>
    <r>
      <rPr>
        <b/>
        <sz val="10"/>
        <color theme="1"/>
        <rFont val="Open Sans"/>
        <family val="2"/>
      </rPr>
      <t xml:space="preserve"> "Veces en las que el post fue compartido"</t>
    </r>
    <r>
      <rPr>
        <sz val="10"/>
        <color theme="1"/>
        <rFont val="Open Sans"/>
        <family val="2"/>
      </rPr>
      <t>, y</t>
    </r>
    <r>
      <rPr>
        <b/>
        <sz val="10"/>
        <color theme="1"/>
        <rFont val="Open Sans"/>
        <family val="2"/>
      </rPr>
      <t xml:space="preserve"> "Seguidores Totales".</t>
    </r>
  </si>
  <si>
    <r>
      <t xml:space="preserve">2. La columna de </t>
    </r>
    <r>
      <rPr>
        <b/>
        <sz val="10"/>
        <color theme="1"/>
        <rFont val="Open Sans"/>
        <family val="2"/>
      </rPr>
      <t>"% Tasa de Amplificación"</t>
    </r>
    <r>
      <rPr>
        <sz val="10"/>
        <color theme="1"/>
        <rFont val="Open Sans"/>
        <family val="2"/>
      </rPr>
      <t xml:space="preserve"> arrojará el resultado en automático.</t>
    </r>
  </si>
  <si>
    <t>5. Tasa de Aplauso</t>
  </si>
  <si>
    <r>
      <t>1. Favor de llenar los campos en</t>
    </r>
    <r>
      <rPr>
        <b/>
        <sz val="10"/>
        <color theme="1"/>
        <rFont val="Open Sans"/>
        <family val="2"/>
      </rPr>
      <t xml:space="preserve"> "Me Gusta Totales de un Post"</t>
    </r>
    <r>
      <rPr>
        <sz val="10"/>
        <color theme="1"/>
        <rFont val="Open Sans"/>
        <family val="2"/>
      </rPr>
      <t>, y</t>
    </r>
    <r>
      <rPr>
        <b/>
        <sz val="10"/>
        <color theme="1"/>
        <rFont val="Open Sans"/>
        <family val="2"/>
      </rPr>
      <t xml:space="preserve"> "Seguidores Totales".</t>
    </r>
  </si>
  <si>
    <r>
      <t xml:space="preserve">2. La columna de </t>
    </r>
    <r>
      <rPr>
        <b/>
        <sz val="10"/>
        <color theme="1"/>
        <rFont val="Open Sans"/>
        <family val="2"/>
      </rPr>
      <t>"% Tasa de Aplauso"</t>
    </r>
    <r>
      <rPr>
        <sz val="10"/>
        <color theme="1"/>
        <rFont val="Open Sans"/>
        <family val="2"/>
      </rPr>
      <t xml:space="preserve"> arrojará el resultado en automático.</t>
    </r>
  </si>
  <si>
    <t>%Tasa de Aplauso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</si>
</sst>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20334F"/>
      <name val="Open Sans SemiBold"/>
      <family val="2"/>
    </font>
    <font>
      <b/>
      <sz val="12"/>
      <color rgb="FF20334F"/>
      <name val="Open Sans"/>
      <family val="2"/>
    </font>
    <font>
      <sz val="11"/>
      <color theme="1"/>
      <name val="Open Sans"/>
      <family val="2"/>
    </font>
    <font>
      <b/>
      <sz val="11"/>
      <color rgb="FF20334F"/>
      <name val="Open Sans"/>
      <family val="2"/>
    </font>
    <font>
      <sz val="11"/>
      <color rgb="FF20334F"/>
      <name val="Open Sans"/>
      <family val="2"/>
    </font>
    <font>
      <b/>
      <sz val="12"/>
      <color theme="1"/>
      <name val="Open Sans"/>
      <family val="2"/>
    </font>
    <font>
      <b/>
      <sz val="11"/>
      <color theme="1"/>
      <name val="Open Sans"/>
      <family val="2"/>
    </font>
    <font>
      <b/>
      <sz val="10"/>
      <color rgb="FF20334F"/>
      <name val="Open Sans"/>
      <family val="2"/>
    </font>
    <font>
      <sz val="10"/>
      <color theme="1"/>
      <name val="Open Sans"/>
      <family val="2"/>
    </font>
    <font>
      <b/>
      <sz val="10"/>
      <color theme="1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4D94FF"/>
        <bgColor indexed="64"/>
      </patternFill>
    </fill>
    <fill>
      <patternFill patternType="solid">
        <fgColor rgb="FFE5E9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3" borderId="0" xfId="0" applyFont="1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3" fillId="3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6" fillId="3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4" fillId="3" borderId="0" xfId="0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9" fillId="3" borderId="0" xfId="0" applyFont="1" applyFill="1" applyProtection="1">
      <protection locked="0"/>
    </xf>
    <xf numFmtId="0" fontId="10" fillId="3" borderId="0" xfId="0" applyFont="1" applyFill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5" fillId="3" borderId="0" xfId="0" applyFont="1" applyFill="1" applyProtection="1"/>
    <xf numFmtId="0" fontId="5" fillId="3" borderId="0" xfId="0" applyFont="1" applyFill="1" applyAlignment="1" applyProtection="1">
      <alignment horizontal="center"/>
    </xf>
    <xf numFmtId="0" fontId="8" fillId="3" borderId="0" xfId="0" applyFont="1" applyFill="1" applyProtection="1"/>
    <xf numFmtId="0" fontId="4" fillId="3" borderId="0" xfId="0" applyFont="1" applyFill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</xf>
    <xf numFmtId="2" fontId="5" fillId="3" borderId="0" xfId="0" applyNumberFormat="1" applyFont="1" applyFill="1" applyAlignment="1" applyProtection="1">
      <alignment horizontal="center"/>
    </xf>
    <xf numFmtId="0" fontId="6" fillId="3" borderId="0" xfId="0" applyFont="1" applyFill="1" applyAlignment="1" applyProtection="1">
      <alignment horizontal="center"/>
      <protection locked="0"/>
    </xf>
    <xf numFmtId="2" fontId="8" fillId="3" borderId="0" xfId="1" applyNumberFormat="1" applyFont="1" applyFill="1" applyAlignment="1" applyProtection="1">
      <alignment horizontal="center"/>
    </xf>
    <xf numFmtId="0" fontId="5" fillId="2" borderId="0" xfId="0" applyFont="1" applyFill="1" applyProtection="1"/>
    <xf numFmtId="0" fontId="8" fillId="2" borderId="0" xfId="0" applyFont="1" applyFill="1" applyAlignment="1" applyProtection="1">
      <alignment horizontal="left"/>
    </xf>
    <xf numFmtId="0" fontId="8" fillId="2" borderId="0" xfId="0" applyFont="1" applyFill="1" applyAlignment="1" applyProtection="1">
      <alignment horizontal="center"/>
    </xf>
    <xf numFmtId="0" fontId="8" fillId="2" borderId="0" xfId="0" applyFont="1" applyFill="1" applyProtection="1"/>
    <xf numFmtId="0" fontId="8" fillId="2" borderId="0" xfId="0" applyFont="1" applyFill="1" applyAlignment="1" applyProtection="1">
      <alignment vertical="center"/>
    </xf>
    <xf numFmtId="0" fontId="8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4D94FF"/>
      <color rgb="FFE5E9F0"/>
      <color rgb="FFA4B2CA"/>
      <color rgb="FF2033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1. Tasa de</a:t>
            </a:r>
            <a:r>
              <a:rPr lang="en-US" b="1" baseline="0"/>
              <a:t> Crecimiento de la Audiencia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'Brand Awareness Metrics'!$B$20</c:f>
              <c:strCache>
                <c:ptCount val="1"/>
                <c:pt idx="0">
                  <c:v>Nuevos Seguidores Netos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'Brand Awareness Metrics'!$A$21:$A$25</c:f>
              <c:strCache>
                <c:ptCount val="5"/>
                <c:pt idx="0">
                  <c:v>Facebook</c:v>
                </c:pt>
                <c:pt idx="1">
                  <c:v>Instagram</c:v>
                </c:pt>
                <c:pt idx="2">
                  <c:v>Twitter</c:v>
                </c:pt>
                <c:pt idx="3">
                  <c:v>YouTube</c:v>
                </c:pt>
                <c:pt idx="4">
                  <c:v>Total</c:v>
                </c:pt>
              </c:strCache>
            </c:strRef>
          </c:cat>
          <c:val>
            <c:numRef>
              <c:f>'Brand Awareness Metrics'!$B$21:$B$25</c:f>
              <c:numCache>
                <c:formatCode>General</c:formatCode>
                <c:ptCount val="5"/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AC-46EF-8224-4E37838F799E}"/>
            </c:ext>
          </c:extLst>
        </c:ser>
        <c:ser>
          <c:idx val="1"/>
          <c:order val="1"/>
          <c:tx>
            <c:strRef>
              <c:f>'Brand Awareness Metrics'!$C$20</c:f>
              <c:strCache>
                <c:ptCount val="1"/>
                <c:pt idx="0">
                  <c:v>Seguidores Totales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'Brand Awareness Metrics'!$A$21:$A$25</c:f>
              <c:strCache>
                <c:ptCount val="5"/>
                <c:pt idx="0">
                  <c:v>Facebook</c:v>
                </c:pt>
                <c:pt idx="1">
                  <c:v>Instagram</c:v>
                </c:pt>
                <c:pt idx="2">
                  <c:v>Twitter</c:v>
                </c:pt>
                <c:pt idx="3">
                  <c:v>YouTube</c:v>
                </c:pt>
                <c:pt idx="4">
                  <c:v>Total</c:v>
                </c:pt>
              </c:strCache>
            </c:strRef>
          </c:cat>
          <c:val>
            <c:numRef>
              <c:f>'Brand Awareness Metrics'!$C$21:$C$25</c:f>
              <c:numCache>
                <c:formatCode>General</c:formatCode>
                <c:ptCount val="5"/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AC-46EF-8224-4E37838F799E}"/>
            </c:ext>
          </c:extLst>
        </c:ser>
        <c:ser>
          <c:idx val="2"/>
          <c:order val="2"/>
          <c:tx>
            <c:strRef>
              <c:f>'Brand Awareness Metrics'!$D$20</c:f>
              <c:strCache>
                <c:ptCount val="1"/>
                <c:pt idx="0">
                  <c:v>Tasa de Crecimiento de la Audiencia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'Brand Awareness Metrics'!$A$21:$A$25</c:f>
              <c:strCache>
                <c:ptCount val="5"/>
                <c:pt idx="0">
                  <c:v>Facebook</c:v>
                </c:pt>
                <c:pt idx="1">
                  <c:v>Instagram</c:v>
                </c:pt>
                <c:pt idx="2">
                  <c:v>Twitter</c:v>
                </c:pt>
                <c:pt idx="3">
                  <c:v>YouTube</c:v>
                </c:pt>
                <c:pt idx="4">
                  <c:v>Total</c:v>
                </c:pt>
              </c:strCache>
            </c:strRef>
          </c:cat>
          <c:val>
            <c:numRef>
              <c:f>'Brand Awareness Metrics'!$D$21:$D$25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AC-46EF-8224-4E37838F7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5890256"/>
        <c:axId val="415888592"/>
      </c:barChart>
      <c:catAx>
        <c:axId val="41589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5888592"/>
        <c:crosses val="autoZero"/>
        <c:auto val="1"/>
        <c:lblAlgn val="ctr"/>
        <c:lblOffset val="100"/>
        <c:noMultiLvlLbl val="0"/>
      </c:catAx>
      <c:valAx>
        <c:axId val="41588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5890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2. Porcentaje del Alcance del Post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'Brand Awareness Metrics'!$B$42</c:f>
              <c:strCache>
                <c:ptCount val="1"/>
                <c:pt idx="0">
                  <c:v>Alcance del Post (Impresiones)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'Brand Awareness Metrics'!$A$43:$A$47</c:f>
              <c:strCache>
                <c:ptCount val="5"/>
                <c:pt idx="0">
                  <c:v>Facebook</c:v>
                </c:pt>
                <c:pt idx="1">
                  <c:v>Instagram</c:v>
                </c:pt>
                <c:pt idx="2">
                  <c:v>Twitter</c:v>
                </c:pt>
                <c:pt idx="3">
                  <c:v>YouTube</c:v>
                </c:pt>
                <c:pt idx="4">
                  <c:v>Total</c:v>
                </c:pt>
              </c:strCache>
            </c:strRef>
          </c:cat>
          <c:val>
            <c:numRef>
              <c:f>'Brand Awareness Metrics'!$B$43:$B$47</c:f>
              <c:numCache>
                <c:formatCode>General</c:formatCode>
                <c:ptCount val="5"/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78-48D9-B48E-5D56638F602C}"/>
            </c:ext>
          </c:extLst>
        </c:ser>
        <c:ser>
          <c:idx val="1"/>
          <c:order val="1"/>
          <c:tx>
            <c:strRef>
              <c:f>'Brand Awareness Metrics'!$C$42</c:f>
              <c:strCache>
                <c:ptCount val="1"/>
                <c:pt idx="0">
                  <c:v>Seguidores Totales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'Brand Awareness Metrics'!$A$43:$A$47</c:f>
              <c:strCache>
                <c:ptCount val="5"/>
                <c:pt idx="0">
                  <c:v>Facebook</c:v>
                </c:pt>
                <c:pt idx="1">
                  <c:v>Instagram</c:v>
                </c:pt>
                <c:pt idx="2">
                  <c:v>Twitter</c:v>
                </c:pt>
                <c:pt idx="3">
                  <c:v>YouTube</c:v>
                </c:pt>
                <c:pt idx="4">
                  <c:v>Total</c:v>
                </c:pt>
              </c:strCache>
            </c:strRef>
          </c:cat>
          <c:val>
            <c:numRef>
              <c:f>'Brand Awareness Metrics'!$C$43:$C$47</c:f>
              <c:numCache>
                <c:formatCode>General</c:formatCode>
                <c:ptCount val="5"/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78-48D9-B48E-5D56638F602C}"/>
            </c:ext>
          </c:extLst>
        </c:ser>
        <c:ser>
          <c:idx val="2"/>
          <c:order val="2"/>
          <c:tx>
            <c:strRef>
              <c:f>'Brand Awareness Metrics'!$D$42</c:f>
              <c:strCache>
                <c:ptCount val="1"/>
                <c:pt idx="0">
                  <c:v>% Alcance del Post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'Brand Awareness Metrics'!$A$43:$A$47</c:f>
              <c:strCache>
                <c:ptCount val="5"/>
                <c:pt idx="0">
                  <c:v>Facebook</c:v>
                </c:pt>
                <c:pt idx="1">
                  <c:v>Instagram</c:v>
                </c:pt>
                <c:pt idx="2">
                  <c:v>Twitter</c:v>
                </c:pt>
                <c:pt idx="3">
                  <c:v>YouTube</c:v>
                </c:pt>
                <c:pt idx="4">
                  <c:v>Total</c:v>
                </c:pt>
              </c:strCache>
            </c:strRef>
          </c:cat>
          <c:val>
            <c:numRef>
              <c:f>'Brand Awareness Metrics'!$D$43:$D$47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78-48D9-B48E-5D56638F6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7167760"/>
        <c:axId val="227168176"/>
      </c:barChart>
      <c:catAx>
        <c:axId val="22716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168176"/>
        <c:crosses val="autoZero"/>
        <c:auto val="1"/>
        <c:lblAlgn val="ctr"/>
        <c:lblOffset val="100"/>
        <c:noMultiLvlLbl val="0"/>
      </c:catAx>
      <c:valAx>
        <c:axId val="227168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16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3. Tasa</a:t>
            </a:r>
            <a:r>
              <a:rPr lang="en-US" b="1" baseline="0"/>
              <a:t> de Interacción Promedio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'Brand Awareness Metrics'!$B$59</c:f>
              <c:strCache>
                <c:ptCount val="1"/>
                <c:pt idx="0">
                  <c:v>Compartidos (shares)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'Brand Awareness Metrics'!$A$60:$A$64</c:f>
              <c:strCache>
                <c:ptCount val="5"/>
                <c:pt idx="0">
                  <c:v>Facebook</c:v>
                </c:pt>
                <c:pt idx="1">
                  <c:v>Instagram</c:v>
                </c:pt>
                <c:pt idx="2">
                  <c:v>Twitter</c:v>
                </c:pt>
                <c:pt idx="3">
                  <c:v>YouTube</c:v>
                </c:pt>
                <c:pt idx="4">
                  <c:v>Total</c:v>
                </c:pt>
              </c:strCache>
            </c:strRef>
          </c:cat>
          <c:val>
            <c:numRef>
              <c:f>'Brand Awareness Metrics'!$B$60:$B$64</c:f>
              <c:numCache>
                <c:formatCode>General</c:formatCode>
                <c:ptCount val="5"/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5F-4A96-9CD0-FE1451BC07AF}"/>
            </c:ext>
          </c:extLst>
        </c:ser>
        <c:ser>
          <c:idx val="1"/>
          <c:order val="1"/>
          <c:tx>
            <c:strRef>
              <c:f>'Brand Awareness Metrics'!$C$59</c:f>
              <c:strCache>
                <c:ptCount val="1"/>
                <c:pt idx="0">
                  <c:v>Me gusta (likes)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'Brand Awareness Metrics'!$A$60:$A$64</c:f>
              <c:strCache>
                <c:ptCount val="5"/>
                <c:pt idx="0">
                  <c:v>Facebook</c:v>
                </c:pt>
                <c:pt idx="1">
                  <c:v>Instagram</c:v>
                </c:pt>
                <c:pt idx="2">
                  <c:v>Twitter</c:v>
                </c:pt>
                <c:pt idx="3">
                  <c:v>YouTube</c:v>
                </c:pt>
                <c:pt idx="4">
                  <c:v>Total</c:v>
                </c:pt>
              </c:strCache>
            </c:strRef>
          </c:cat>
          <c:val>
            <c:numRef>
              <c:f>'Brand Awareness Metrics'!$C$60:$C$64</c:f>
              <c:numCache>
                <c:formatCode>General</c:formatCode>
                <c:ptCount val="5"/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5F-4A96-9CD0-FE1451BC07AF}"/>
            </c:ext>
          </c:extLst>
        </c:ser>
        <c:ser>
          <c:idx val="2"/>
          <c:order val="2"/>
          <c:tx>
            <c:strRef>
              <c:f>'Brand Awareness Metrics'!$D$59</c:f>
              <c:strCache>
                <c:ptCount val="1"/>
                <c:pt idx="0">
                  <c:v>Comentarios (comments)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'Brand Awareness Metrics'!$A$60:$A$64</c:f>
              <c:strCache>
                <c:ptCount val="5"/>
                <c:pt idx="0">
                  <c:v>Facebook</c:v>
                </c:pt>
                <c:pt idx="1">
                  <c:v>Instagram</c:v>
                </c:pt>
                <c:pt idx="2">
                  <c:v>Twitter</c:v>
                </c:pt>
                <c:pt idx="3">
                  <c:v>YouTube</c:v>
                </c:pt>
                <c:pt idx="4">
                  <c:v>Total</c:v>
                </c:pt>
              </c:strCache>
            </c:strRef>
          </c:cat>
          <c:val>
            <c:numRef>
              <c:f>'Brand Awareness Metrics'!$D$60:$D$64</c:f>
              <c:numCache>
                <c:formatCode>General</c:formatCode>
                <c:ptCount val="5"/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5F-4A96-9CD0-FE1451BC07AF}"/>
            </c:ext>
          </c:extLst>
        </c:ser>
        <c:ser>
          <c:idx val="3"/>
          <c:order val="3"/>
          <c:tx>
            <c:strRef>
              <c:f>'Brand Awareness Metrics'!$E$59</c:f>
              <c:strCache>
                <c:ptCount val="1"/>
                <c:pt idx="0">
                  <c:v>Seguidores Totales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'Brand Awareness Metrics'!$A$60:$A$64</c:f>
              <c:strCache>
                <c:ptCount val="5"/>
                <c:pt idx="0">
                  <c:v>Facebook</c:v>
                </c:pt>
                <c:pt idx="1">
                  <c:v>Instagram</c:v>
                </c:pt>
                <c:pt idx="2">
                  <c:v>Twitter</c:v>
                </c:pt>
                <c:pt idx="3">
                  <c:v>YouTube</c:v>
                </c:pt>
                <c:pt idx="4">
                  <c:v>Total</c:v>
                </c:pt>
              </c:strCache>
            </c:strRef>
          </c:cat>
          <c:val>
            <c:numRef>
              <c:f>'Brand Awareness Metrics'!$E$60:$E$64</c:f>
              <c:numCache>
                <c:formatCode>General</c:formatCode>
                <c:ptCount val="5"/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5F-4A96-9CD0-FE1451BC07AF}"/>
            </c:ext>
          </c:extLst>
        </c:ser>
        <c:ser>
          <c:idx val="4"/>
          <c:order val="4"/>
          <c:tx>
            <c:strRef>
              <c:f>'Brand Awareness Metrics'!$F$59</c:f>
              <c:strCache>
                <c:ptCount val="1"/>
                <c:pt idx="0">
                  <c:v>% de Tasa de Interacción Promedio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'Brand Awareness Metrics'!$A$60:$A$64</c:f>
              <c:strCache>
                <c:ptCount val="5"/>
                <c:pt idx="0">
                  <c:v>Facebook</c:v>
                </c:pt>
                <c:pt idx="1">
                  <c:v>Instagram</c:v>
                </c:pt>
                <c:pt idx="2">
                  <c:v>Twitter</c:v>
                </c:pt>
                <c:pt idx="3">
                  <c:v>YouTube</c:v>
                </c:pt>
                <c:pt idx="4">
                  <c:v>Total</c:v>
                </c:pt>
              </c:strCache>
            </c:strRef>
          </c:cat>
          <c:val>
            <c:numRef>
              <c:f>'Brand Awareness Metrics'!$F$60:$F$64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5F-4A96-9CD0-FE1451BC0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9142448"/>
        <c:axId val="499142032"/>
      </c:barChart>
      <c:catAx>
        <c:axId val="49914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142032"/>
        <c:crosses val="autoZero"/>
        <c:auto val="1"/>
        <c:lblAlgn val="ctr"/>
        <c:lblOffset val="100"/>
        <c:noMultiLvlLbl val="0"/>
      </c:catAx>
      <c:valAx>
        <c:axId val="499142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142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4. Tasa de Amplificación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'Brand Awareness Metrics'!$B$94</c:f>
              <c:strCache>
                <c:ptCount val="1"/>
                <c:pt idx="0">
                  <c:v>Veces en las que el post fue compartido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'Brand Awareness Metrics'!$A$95:$A$99</c:f>
              <c:strCache>
                <c:ptCount val="5"/>
                <c:pt idx="0">
                  <c:v>Facebook</c:v>
                </c:pt>
                <c:pt idx="1">
                  <c:v>Instagram</c:v>
                </c:pt>
                <c:pt idx="2">
                  <c:v>Twitter</c:v>
                </c:pt>
                <c:pt idx="3">
                  <c:v>YouTube</c:v>
                </c:pt>
                <c:pt idx="4">
                  <c:v>Total</c:v>
                </c:pt>
              </c:strCache>
            </c:strRef>
          </c:cat>
          <c:val>
            <c:numRef>
              <c:f>'Brand Awareness Metrics'!$B$95:$B$99</c:f>
              <c:numCache>
                <c:formatCode>General</c:formatCode>
                <c:ptCount val="5"/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4C-4B1B-8274-BA568A81B441}"/>
            </c:ext>
          </c:extLst>
        </c:ser>
        <c:ser>
          <c:idx val="1"/>
          <c:order val="1"/>
          <c:tx>
            <c:strRef>
              <c:f>'Brand Awareness Metrics'!$C$94</c:f>
              <c:strCache>
                <c:ptCount val="1"/>
                <c:pt idx="0">
                  <c:v>Seguidores Totales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'Brand Awareness Metrics'!$A$95:$A$99</c:f>
              <c:strCache>
                <c:ptCount val="5"/>
                <c:pt idx="0">
                  <c:v>Facebook</c:v>
                </c:pt>
                <c:pt idx="1">
                  <c:v>Instagram</c:v>
                </c:pt>
                <c:pt idx="2">
                  <c:v>Twitter</c:v>
                </c:pt>
                <c:pt idx="3">
                  <c:v>YouTube</c:v>
                </c:pt>
                <c:pt idx="4">
                  <c:v>Total</c:v>
                </c:pt>
              </c:strCache>
            </c:strRef>
          </c:cat>
          <c:val>
            <c:numRef>
              <c:f>'Brand Awareness Metrics'!$C$95:$C$99</c:f>
              <c:numCache>
                <c:formatCode>General</c:formatCode>
                <c:ptCount val="5"/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4C-4B1B-8274-BA568A81B441}"/>
            </c:ext>
          </c:extLst>
        </c:ser>
        <c:ser>
          <c:idx val="2"/>
          <c:order val="2"/>
          <c:tx>
            <c:strRef>
              <c:f>'Brand Awareness Metrics'!$D$94</c:f>
              <c:strCache>
                <c:ptCount val="1"/>
                <c:pt idx="0">
                  <c:v>% Tasa de Amplificación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'Brand Awareness Metrics'!$A$95:$A$99</c:f>
              <c:strCache>
                <c:ptCount val="5"/>
                <c:pt idx="0">
                  <c:v>Facebook</c:v>
                </c:pt>
                <c:pt idx="1">
                  <c:v>Instagram</c:v>
                </c:pt>
                <c:pt idx="2">
                  <c:v>Twitter</c:v>
                </c:pt>
                <c:pt idx="3">
                  <c:v>YouTube</c:v>
                </c:pt>
                <c:pt idx="4">
                  <c:v>Total</c:v>
                </c:pt>
              </c:strCache>
            </c:strRef>
          </c:cat>
          <c:val>
            <c:numRef>
              <c:f>'Brand Awareness Metrics'!$D$95:$D$99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4C-4B1B-8274-BA568A81B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5048528"/>
        <c:axId val="495050192"/>
      </c:barChart>
      <c:catAx>
        <c:axId val="49504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5050192"/>
        <c:crosses val="autoZero"/>
        <c:auto val="1"/>
        <c:lblAlgn val="ctr"/>
        <c:lblOffset val="100"/>
        <c:noMultiLvlLbl val="0"/>
      </c:catAx>
      <c:valAx>
        <c:axId val="495050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5048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5. Tasa</a:t>
            </a:r>
            <a:r>
              <a:rPr lang="en-US" b="1" baseline="0"/>
              <a:t> de Aplauso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'Brand Awareness Metrics'!$B$110</c:f>
              <c:strCache>
                <c:ptCount val="1"/>
                <c:pt idx="0">
                  <c:v>Me Gusta Totales de un Post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'Brand Awareness Metrics'!$A$111:$A$115</c:f>
              <c:strCache>
                <c:ptCount val="5"/>
                <c:pt idx="0">
                  <c:v>Facebook</c:v>
                </c:pt>
                <c:pt idx="1">
                  <c:v>Instagram</c:v>
                </c:pt>
                <c:pt idx="2">
                  <c:v>Twitter</c:v>
                </c:pt>
                <c:pt idx="3">
                  <c:v>YouTube</c:v>
                </c:pt>
                <c:pt idx="4">
                  <c:v>Total</c:v>
                </c:pt>
              </c:strCache>
            </c:strRef>
          </c:cat>
          <c:val>
            <c:numRef>
              <c:f>'Brand Awareness Metrics'!$B$111:$B$115</c:f>
              <c:numCache>
                <c:formatCode>General</c:formatCode>
                <c:ptCount val="5"/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C-4070-AFAD-FF8B16B0E5F8}"/>
            </c:ext>
          </c:extLst>
        </c:ser>
        <c:ser>
          <c:idx val="1"/>
          <c:order val="1"/>
          <c:tx>
            <c:strRef>
              <c:f>'Brand Awareness Metrics'!$C$110</c:f>
              <c:strCache>
                <c:ptCount val="1"/>
                <c:pt idx="0">
                  <c:v>Seguidores Totales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'Brand Awareness Metrics'!$A$111:$A$115</c:f>
              <c:strCache>
                <c:ptCount val="5"/>
                <c:pt idx="0">
                  <c:v>Facebook</c:v>
                </c:pt>
                <c:pt idx="1">
                  <c:v>Instagram</c:v>
                </c:pt>
                <c:pt idx="2">
                  <c:v>Twitter</c:v>
                </c:pt>
                <c:pt idx="3">
                  <c:v>YouTube</c:v>
                </c:pt>
                <c:pt idx="4">
                  <c:v>Total</c:v>
                </c:pt>
              </c:strCache>
            </c:strRef>
          </c:cat>
          <c:val>
            <c:numRef>
              <c:f>'Brand Awareness Metrics'!$C$111:$C$115</c:f>
              <c:numCache>
                <c:formatCode>General</c:formatCode>
                <c:ptCount val="5"/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6C-4070-AFAD-FF8B16B0E5F8}"/>
            </c:ext>
          </c:extLst>
        </c:ser>
        <c:ser>
          <c:idx val="2"/>
          <c:order val="2"/>
          <c:tx>
            <c:strRef>
              <c:f>'Brand Awareness Metrics'!$D$110</c:f>
              <c:strCache>
                <c:ptCount val="1"/>
                <c:pt idx="0">
                  <c:v>%Tasa de Aplauso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'Brand Awareness Metrics'!$A$111:$A$115</c:f>
              <c:strCache>
                <c:ptCount val="5"/>
                <c:pt idx="0">
                  <c:v>Facebook</c:v>
                </c:pt>
                <c:pt idx="1">
                  <c:v>Instagram</c:v>
                </c:pt>
                <c:pt idx="2">
                  <c:v>Twitter</c:v>
                </c:pt>
                <c:pt idx="3">
                  <c:v>YouTube</c:v>
                </c:pt>
                <c:pt idx="4">
                  <c:v>Total</c:v>
                </c:pt>
              </c:strCache>
            </c:strRef>
          </c:cat>
          <c:val>
            <c:numRef>
              <c:f>'Brand Awareness Metrics'!$D$111:$D$115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6C-4070-AFAD-FF8B16B0E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5435296"/>
        <c:axId val="755434880"/>
      </c:barChart>
      <c:catAx>
        <c:axId val="755435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5434880"/>
        <c:crosses val="autoZero"/>
        <c:auto val="1"/>
        <c:lblAlgn val="ctr"/>
        <c:lblOffset val="100"/>
        <c:noMultiLvlLbl val="0"/>
      </c:catAx>
      <c:valAx>
        <c:axId val="75543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5435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762000</xdr:colOff>
      <xdr:row>11</xdr:row>
      <xdr:rowOff>14287</xdr:rowOff>
    </xdr:from>
    <xdr:to>
      <xdr:col>14</xdr:col>
      <xdr:colOff>152400</xdr:colOff>
      <xdr:row>31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10138EA-1947-49DD-AB5E-1A6ABFECBE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133350</xdr:colOff>
      <xdr:row>0</xdr:row>
      <xdr:rowOff>114301</xdr:rowOff>
    </xdr:from>
    <xdr:to>
      <xdr:col>0</xdr:col>
      <xdr:colOff>1609725</xdr:colOff>
      <xdr:row>2</xdr:row>
      <xdr:rowOff>130516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B809F1C-BB14-41BE-8915-B13A7A0D0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14301"/>
          <a:ext cx="1476375" cy="492465"/>
        </a:xfrm>
        <a:prstGeom prst="rect">
          <a:avLst/>
        </a:prstGeom>
      </xdr:spPr>
    </xdr:pic>
    <xdr:clientData/>
  </xdr:twoCellAnchor>
  <xdr:twoCellAnchor>
    <xdr:from>
      <xdr:col>4</xdr:col>
      <xdr:colOff>800100</xdr:colOff>
      <xdr:row>32</xdr:row>
      <xdr:rowOff>185737</xdr:rowOff>
    </xdr:from>
    <xdr:to>
      <xdr:col>14</xdr:col>
      <xdr:colOff>171450</xdr:colOff>
      <xdr:row>47</xdr:row>
      <xdr:rowOff>85725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B39FF25-A6D4-47FF-BCC7-8C706D3DFB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523874</xdr:colOff>
      <xdr:row>65</xdr:row>
      <xdr:rowOff>14286</xdr:rowOff>
    </xdr:from>
    <xdr:to>
      <xdr:col>4</xdr:col>
      <xdr:colOff>685799</xdr:colOff>
      <xdr:row>82</xdr:row>
      <xdr:rowOff>114299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8F6E5E3-8206-48D5-9F04-5FDCA5F3D3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666749</xdr:colOff>
      <xdr:row>85</xdr:row>
      <xdr:rowOff>14286</xdr:rowOff>
    </xdr:from>
    <xdr:to>
      <xdr:col>10</xdr:col>
      <xdr:colOff>380999</xdr:colOff>
      <xdr:row>99</xdr:row>
      <xdr:rowOff>38099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03E2DF4-D6AC-427B-8EA8-C2148D30A6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685799</xdr:colOff>
      <xdr:row>102</xdr:row>
      <xdr:rowOff>14286</xdr:rowOff>
    </xdr:from>
    <xdr:to>
      <xdr:col>10</xdr:col>
      <xdr:colOff>247649</xdr:colOff>
      <xdr:row>114</xdr:row>
      <xdr:rowOff>209549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C8FAB2E2-B82F-422F-A0FF-3DE5B4B49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rgbClr val="20334F"/>
      </a:dk1>
      <a:lt1>
        <a:sysClr val="window" lastClr="FFFFFF"/>
      </a:lt1>
      <a:dk2>
        <a:srgbClr val="20334F"/>
      </a:dk2>
      <a:lt2>
        <a:srgbClr val="E7E6E6"/>
      </a:lt2>
      <a:accent1>
        <a:srgbClr val="2ED198"/>
      </a:accent1>
      <a:accent2>
        <a:srgbClr val="FE648C"/>
      </a:accent2>
      <a:accent3>
        <a:srgbClr val="7E69F9"/>
      </a:accent3>
      <a:accent4>
        <a:srgbClr val="55B1FF"/>
      </a:accent4>
      <a:accent5>
        <a:srgbClr val="31E0D4"/>
      </a:accent5>
      <a:accent6>
        <a:srgbClr val="FF9F60"/>
      </a:accent6>
      <a:hlink>
        <a:srgbClr val="DD4A97"/>
      </a:hlink>
      <a:folHlink>
        <a:srgbClr val="4D94F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76DAB-DD99-46AF-B6CF-8B94CC8C752F}">
  <dimension ref="A1:P116"/>
  <sheetViews>
    <sheetView showGridLines="0" tabSelected="1" topLeftCell="A49" workbookViewId="0">
      <selection activeCell="E61" sqref="E61"/>
    </sheetView>
  </sheetViews>
  <sheetFormatPr defaultRowHeight="15" x14ac:dyDescent="0.25"/>
  <cols>
    <col min="1" max="1" width="45" style="2" customWidth="1"/>
    <col min="2" max="2" width="34.7109375" style="2" bestFit="1" customWidth="1"/>
    <col min="3" max="3" width="21.7109375" style="2" bestFit="1" customWidth="1"/>
    <col min="4" max="4" width="41.28515625" style="2" bestFit="1" customWidth="1"/>
    <col min="5" max="5" width="21.7109375" style="2" bestFit="1" customWidth="1"/>
    <col min="6" max="6" width="39.85546875" style="2" bestFit="1" customWidth="1"/>
    <col min="7" max="16384" width="9.140625" style="2"/>
  </cols>
  <sheetData>
    <row r="1" spans="1:16" ht="18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8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8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5" spans="1:16" ht="18" x14ac:dyDescent="0.35">
      <c r="A5" s="3" t="s">
        <v>1</v>
      </c>
      <c r="B5" s="4"/>
      <c r="C5" s="4"/>
      <c r="D5" s="4"/>
    </row>
    <row r="6" spans="1:16" ht="16.5" x14ac:dyDescent="0.3">
      <c r="A6" s="5" t="s">
        <v>2</v>
      </c>
      <c r="B6" s="4"/>
      <c r="C6" s="4"/>
      <c r="D6" s="4"/>
    </row>
    <row r="7" spans="1:16" ht="16.5" x14ac:dyDescent="0.3">
      <c r="A7" s="5" t="s">
        <v>3</v>
      </c>
      <c r="B7" s="4"/>
      <c r="C7" s="4"/>
      <c r="D7" s="4"/>
    </row>
    <row r="8" spans="1:16" ht="16.5" x14ac:dyDescent="0.3">
      <c r="A8" s="5" t="s">
        <v>4</v>
      </c>
      <c r="B8" s="4"/>
      <c r="C8" s="4"/>
      <c r="D8" s="4"/>
    </row>
    <row r="9" spans="1:16" ht="16.5" x14ac:dyDescent="0.3">
      <c r="A9" s="5" t="s">
        <v>5</v>
      </c>
      <c r="B9" s="4"/>
      <c r="C9" s="4"/>
      <c r="D9" s="4"/>
    </row>
    <row r="10" spans="1:16" ht="16.5" x14ac:dyDescent="0.3">
      <c r="A10" s="5" t="s">
        <v>6</v>
      </c>
      <c r="B10" s="4"/>
      <c r="C10" s="4"/>
      <c r="D10" s="4"/>
    </row>
    <row r="11" spans="1:16" ht="16.5" x14ac:dyDescent="0.3">
      <c r="A11" s="4"/>
      <c r="B11" s="4"/>
      <c r="C11" s="4"/>
      <c r="D11" s="4"/>
    </row>
    <row r="12" spans="1:16" ht="18" x14ac:dyDescent="0.35">
      <c r="A12" s="6" t="s">
        <v>31</v>
      </c>
      <c r="B12" s="4"/>
      <c r="C12" s="4"/>
      <c r="D12" s="4"/>
    </row>
    <row r="13" spans="1:16" ht="66" x14ac:dyDescent="0.3">
      <c r="A13" s="7" t="s">
        <v>8</v>
      </c>
      <c r="B13" s="4"/>
      <c r="C13" s="4"/>
      <c r="D13" s="4"/>
    </row>
    <row r="14" spans="1:16" ht="16.5" x14ac:dyDescent="0.3">
      <c r="A14" s="8"/>
      <c r="B14" s="4"/>
      <c r="C14" s="4"/>
      <c r="D14" s="4"/>
    </row>
    <row r="15" spans="1:16" ht="16.5" x14ac:dyDescent="0.3">
      <c r="A15" s="9" t="s">
        <v>33</v>
      </c>
      <c r="B15" s="4"/>
      <c r="C15" s="4"/>
      <c r="D15" s="4"/>
    </row>
    <row r="16" spans="1:16" ht="30" x14ac:dyDescent="0.3">
      <c r="A16" s="10" t="s">
        <v>34</v>
      </c>
      <c r="B16" s="4"/>
      <c r="C16" s="4"/>
      <c r="D16" s="4"/>
    </row>
    <row r="17" spans="1:4" ht="30" x14ac:dyDescent="0.3">
      <c r="A17" s="10" t="s">
        <v>38</v>
      </c>
      <c r="B17" s="4"/>
      <c r="C17" s="4"/>
      <c r="D17" s="4"/>
    </row>
    <row r="18" spans="1:4" ht="16.5" x14ac:dyDescent="0.3">
      <c r="A18" s="4"/>
      <c r="B18" s="4"/>
      <c r="C18" s="4"/>
      <c r="D18" s="4"/>
    </row>
    <row r="19" spans="1:4" ht="16.5" x14ac:dyDescent="0.3">
      <c r="A19" s="11" t="s">
        <v>9</v>
      </c>
      <c r="B19" s="4"/>
      <c r="C19" s="4"/>
      <c r="D19" s="4"/>
    </row>
    <row r="20" spans="1:4" ht="16.5" x14ac:dyDescent="0.3">
      <c r="A20" s="22" t="s">
        <v>10</v>
      </c>
      <c r="B20" s="29" t="s">
        <v>11</v>
      </c>
      <c r="C20" s="29" t="s">
        <v>12</v>
      </c>
      <c r="D20" s="29" t="s">
        <v>7</v>
      </c>
    </row>
    <row r="21" spans="1:4" ht="16.5" x14ac:dyDescent="0.3">
      <c r="A21" s="14" t="s">
        <v>13</v>
      </c>
      <c r="B21" s="20"/>
      <c r="C21" s="20"/>
      <c r="D21" s="19" t="str">
        <f>IF(OR(RC21&lt;0,C21=""),"",(B21/C21)*100)</f>
        <v/>
      </c>
    </row>
    <row r="22" spans="1:4" ht="16.5" x14ac:dyDescent="0.3">
      <c r="A22" s="14" t="s">
        <v>14</v>
      </c>
      <c r="B22" s="20"/>
      <c r="C22" s="20"/>
      <c r="D22" s="19" t="str">
        <f t="shared" ref="D22:D24" si="0">IF(OR(RC22&lt;0,C22=""),"",(B22/C22)*100)</f>
        <v/>
      </c>
    </row>
    <row r="23" spans="1:4" ht="16.5" x14ac:dyDescent="0.3">
      <c r="A23" s="14" t="s">
        <v>15</v>
      </c>
      <c r="B23" s="20"/>
      <c r="C23" s="20"/>
      <c r="D23" s="19" t="str">
        <f t="shared" si="0"/>
        <v/>
      </c>
    </row>
    <row r="24" spans="1:4" ht="16.5" x14ac:dyDescent="0.3">
      <c r="A24" s="14" t="s">
        <v>16</v>
      </c>
      <c r="B24" s="20"/>
      <c r="C24" s="20"/>
      <c r="D24" s="19" t="str">
        <f t="shared" si="0"/>
        <v/>
      </c>
    </row>
    <row r="25" spans="1:4" ht="16.5" x14ac:dyDescent="0.3">
      <c r="A25" s="14" t="s">
        <v>17</v>
      </c>
      <c r="B25" s="15">
        <f>SUM(B21:B24)</f>
        <v>0</v>
      </c>
      <c r="C25" s="15">
        <f>SUM(C21:C24)</f>
        <v>0</v>
      </c>
      <c r="D25" s="19" t="str">
        <f>IF(C25=0,"",(B25/C25)*100)</f>
        <v/>
      </c>
    </row>
    <row r="34" spans="1:15" ht="18" x14ac:dyDescent="0.35">
      <c r="A34" s="12" t="s">
        <v>32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49.5" x14ac:dyDescent="0.3">
      <c r="A35" s="7" t="s">
        <v>18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ht="16.5" x14ac:dyDescent="0.3">
      <c r="A36" s="8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ht="16.5" x14ac:dyDescent="0.3">
      <c r="A37" s="9" t="s">
        <v>33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ht="30" x14ac:dyDescent="0.3">
      <c r="A38" s="10" t="s">
        <v>36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ht="30" x14ac:dyDescent="0.3">
      <c r="A39" s="10" t="s">
        <v>37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6.5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ht="16.5" x14ac:dyDescent="0.3">
      <c r="A41" s="13" t="s">
        <v>19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5" ht="16.5" x14ac:dyDescent="0.3">
      <c r="A42" s="23" t="s">
        <v>10</v>
      </c>
      <c r="B42" s="24" t="s">
        <v>20</v>
      </c>
      <c r="C42" s="24" t="s">
        <v>12</v>
      </c>
      <c r="D42" s="24" t="s">
        <v>21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15" ht="16.5" x14ac:dyDescent="0.3">
      <c r="A43" s="16" t="s">
        <v>13</v>
      </c>
      <c r="B43" s="17"/>
      <c r="C43" s="17"/>
      <c r="D43" s="19" t="str">
        <f>IF(OR(RC43&lt;0,C43=""),"",(B43/C43)*100)</f>
        <v/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1:15" ht="16.5" x14ac:dyDescent="0.3">
      <c r="A44" s="16" t="s">
        <v>14</v>
      </c>
      <c r="B44" s="17"/>
      <c r="C44" s="17"/>
      <c r="D44" s="19" t="str">
        <f t="shared" ref="D44:D46" si="1">IF(OR(RC44&lt;0,C44=""),"",(B44/C44)*100)</f>
        <v/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ht="16.5" x14ac:dyDescent="0.3">
      <c r="A45" s="16" t="s">
        <v>15</v>
      </c>
      <c r="B45" s="17"/>
      <c r="C45" s="17"/>
      <c r="D45" s="19" t="str">
        <f t="shared" si="1"/>
        <v/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6.5" x14ac:dyDescent="0.3">
      <c r="A46" s="16" t="s">
        <v>16</v>
      </c>
      <c r="B46" s="17"/>
      <c r="C46" s="17"/>
      <c r="D46" s="19" t="str">
        <f t="shared" si="1"/>
        <v/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5" ht="16.5" x14ac:dyDescent="0.3">
      <c r="A47" s="16" t="s">
        <v>17</v>
      </c>
      <c r="B47" s="18">
        <f>SUM(B43:B46)</f>
        <v>0</v>
      </c>
      <c r="C47" s="18">
        <f>SUM(C43:C46)</f>
        <v>0</v>
      </c>
      <c r="D47" s="19" t="str">
        <f>IF(C47=0,"",(B47/C47)*100)</f>
        <v/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15" ht="16.5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1:15" ht="16.5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6.5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5" ht="18" x14ac:dyDescent="0.35">
      <c r="A51" s="12" t="s">
        <v>35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ht="66" x14ac:dyDescent="0.3">
      <c r="A52" s="7" t="s">
        <v>39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6.5" x14ac:dyDescent="0.3">
      <c r="A53" s="8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6.5" x14ac:dyDescent="0.3">
      <c r="A54" s="9" t="s">
        <v>33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ht="45" x14ac:dyDescent="0.3">
      <c r="A55" s="10" t="s">
        <v>40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ht="30" x14ac:dyDescent="0.3">
      <c r="A56" s="10" t="s">
        <v>41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ht="16.5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ht="16.5" x14ac:dyDescent="0.3">
      <c r="A58" s="13" t="s">
        <v>19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ht="16.5" x14ac:dyDescent="0.3">
      <c r="A59" s="25" t="s">
        <v>10</v>
      </c>
      <c r="B59" s="24" t="s">
        <v>22</v>
      </c>
      <c r="C59" s="24" t="s">
        <v>23</v>
      </c>
      <c r="D59" s="24" t="s">
        <v>24</v>
      </c>
      <c r="E59" s="24" t="s">
        <v>12</v>
      </c>
      <c r="F59" s="24" t="s">
        <v>25</v>
      </c>
      <c r="G59" s="4"/>
      <c r="H59" s="4"/>
      <c r="I59" s="4"/>
      <c r="J59" s="4"/>
      <c r="K59" s="4"/>
      <c r="L59" s="4"/>
      <c r="M59" s="4"/>
      <c r="N59" s="4"/>
      <c r="O59" s="4"/>
    </row>
    <row r="60" spans="1:15" ht="16.5" x14ac:dyDescent="0.3">
      <c r="A60" s="16" t="s">
        <v>13</v>
      </c>
      <c r="B60" s="17"/>
      <c r="C60" s="17"/>
      <c r="D60" s="17"/>
      <c r="E60" s="17"/>
      <c r="F60" s="21" t="str">
        <f>IF(E60=0,"",(SUM(B60:E60)/E60)*100)</f>
        <v/>
      </c>
      <c r="G60" s="4"/>
      <c r="H60" s="4"/>
      <c r="I60" s="4"/>
      <c r="J60" s="4"/>
      <c r="K60" s="4"/>
      <c r="L60" s="4"/>
      <c r="M60" s="4"/>
      <c r="N60" s="4"/>
      <c r="O60" s="4"/>
    </row>
    <row r="61" spans="1:15" ht="16.5" x14ac:dyDescent="0.3">
      <c r="A61" s="16" t="s">
        <v>14</v>
      </c>
      <c r="B61" s="17"/>
      <c r="C61" s="17"/>
      <c r="D61" s="17"/>
      <c r="E61" s="17"/>
      <c r="F61" s="21" t="str">
        <f t="shared" ref="F61:F63" si="2">IF(E61=0,"",(SUM(B61:E61)/E61)*100)</f>
        <v/>
      </c>
      <c r="G61" s="4"/>
      <c r="H61" s="4"/>
      <c r="I61" s="4"/>
      <c r="J61" s="4"/>
      <c r="K61" s="4"/>
      <c r="L61" s="4"/>
      <c r="M61" s="4"/>
      <c r="N61" s="4"/>
      <c r="O61" s="4"/>
    </row>
    <row r="62" spans="1:15" ht="16.5" x14ac:dyDescent="0.3">
      <c r="A62" s="16" t="s">
        <v>15</v>
      </c>
      <c r="B62" s="17"/>
      <c r="C62" s="17"/>
      <c r="D62" s="17"/>
      <c r="E62" s="17"/>
      <c r="F62" s="21" t="str">
        <f t="shared" si="2"/>
        <v/>
      </c>
      <c r="G62" s="4"/>
      <c r="H62" s="4"/>
      <c r="I62" s="4"/>
      <c r="J62" s="4"/>
      <c r="K62" s="4"/>
      <c r="L62" s="4"/>
      <c r="M62" s="4"/>
      <c r="N62" s="4"/>
      <c r="O62" s="4"/>
    </row>
    <row r="63" spans="1:15" ht="16.5" x14ac:dyDescent="0.3">
      <c r="A63" s="16" t="s">
        <v>16</v>
      </c>
      <c r="B63" s="17"/>
      <c r="C63" s="17"/>
      <c r="D63" s="17"/>
      <c r="E63" s="17"/>
      <c r="F63" s="21" t="str">
        <f t="shared" si="2"/>
        <v/>
      </c>
      <c r="G63" s="4"/>
      <c r="H63" s="4"/>
      <c r="I63" s="4"/>
      <c r="J63" s="4"/>
      <c r="K63" s="4"/>
      <c r="L63" s="4"/>
      <c r="M63" s="4"/>
      <c r="N63" s="4"/>
      <c r="O63" s="4"/>
    </row>
    <row r="64" spans="1:15" ht="16.5" x14ac:dyDescent="0.3">
      <c r="A64" s="16" t="s">
        <v>17</v>
      </c>
      <c r="B64" s="18">
        <f>SUM(B60:B63)</f>
        <v>0</v>
      </c>
      <c r="C64" s="18">
        <f>SUM(C60:C63)</f>
        <v>0</v>
      </c>
      <c r="D64" s="18">
        <f>SUM(D60:D63)</f>
        <v>0</v>
      </c>
      <c r="E64" s="18">
        <f>SUM(E60:E63)</f>
        <v>0</v>
      </c>
      <c r="F64" s="21" t="str">
        <f>IF(E64=0,"",((B64+C64+D64)/E64)*100)</f>
        <v/>
      </c>
      <c r="G64" s="4"/>
      <c r="H64" s="4"/>
      <c r="I64" s="4"/>
      <c r="J64" s="4"/>
      <c r="K64" s="4"/>
      <c r="L64" s="4"/>
      <c r="M64" s="4"/>
      <c r="N64" s="4"/>
      <c r="O64" s="4"/>
    </row>
    <row r="65" spans="1:15" ht="16.5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 ht="16.5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ht="16.5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 ht="16.5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6.5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 ht="16.5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 ht="16.5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1:15" ht="16.5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1:15" ht="16.5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t="16.5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1:15" ht="16.5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1:15" ht="16.5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1:15" ht="16.5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1:15" ht="16.5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ht="16.5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ht="16.5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ht="16.5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ht="16.5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ht="16.5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ht="16.5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ht="16.5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ht="16.5" x14ac:dyDescent="0.3">
      <c r="A86" s="13" t="s">
        <v>42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ht="33" x14ac:dyDescent="0.3">
      <c r="A87" s="7" t="s">
        <v>26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ht="16.5" x14ac:dyDescent="0.3">
      <c r="A88" s="8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ht="16.5" x14ac:dyDescent="0.3">
      <c r="A89" s="9" t="s">
        <v>33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ht="45" x14ac:dyDescent="0.3">
      <c r="A90" s="10" t="s">
        <v>43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</row>
    <row r="91" spans="1:15" ht="30" x14ac:dyDescent="0.3">
      <c r="A91" s="10" t="s">
        <v>44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6.5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3" spans="1:15" ht="16.5" x14ac:dyDescent="0.3">
      <c r="A93" s="13" t="s">
        <v>19</v>
      </c>
      <c r="B93" s="13"/>
      <c r="C93" s="13"/>
      <c r="D93" s="1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</row>
    <row r="94" spans="1:15" ht="33" x14ac:dyDescent="0.3">
      <c r="A94" s="26" t="s">
        <v>10</v>
      </c>
      <c r="B94" s="27" t="s">
        <v>27</v>
      </c>
      <c r="C94" s="26" t="s">
        <v>12</v>
      </c>
      <c r="D94" s="28" t="s">
        <v>28</v>
      </c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</row>
    <row r="95" spans="1:15" ht="16.5" x14ac:dyDescent="0.3">
      <c r="A95" s="16" t="s">
        <v>13</v>
      </c>
      <c r="B95" s="17"/>
      <c r="C95" s="17"/>
      <c r="D95" s="19" t="str">
        <f>IF(OR(RC95&lt;0,C95=""),"",(B95/C95)*100)</f>
        <v/>
      </c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</row>
    <row r="96" spans="1:15" ht="16.5" x14ac:dyDescent="0.3">
      <c r="A96" s="16" t="s">
        <v>14</v>
      </c>
      <c r="B96" s="17"/>
      <c r="C96" s="17"/>
      <c r="D96" s="19" t="str">
        <f t="shared" ref="D96:D98" si="3">IF(OR(RC96&lt;0,C96=""),"",(B96/C96)*100)</f>
        <v/>
      </c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</row>
    <row r="97" spans="1:15" ht="16.5" x14ac:dyDescent="0.3">
      <c r="A97" s="16" t="s">
        <v>15</v>
      </c>
      <c r="B97" s="17"/>
      <c r="C97" s="17"/>
      <c r="D97" s="19" t="str">
        <f t="shared" si="3"/>
        <v/>
      </c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</row>
    <row r="98" spans="1:15" ht="16.5" x14ac:dyDescent="0.3">
      <c r="A98" s="16" t="s">
        <v>16</v>
      </c>
      <c r="B98" s="17"/>
      <c r="C98" s="17"/>
      <c r="D98" s="19" t="str">
        <f t="shared" si="3"/>
        <v/>
      </c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</row>
    <row r="99" spans="1:15" ht="16.5" x14ac:dyDescent="0.3">
      <c r="A99" s="16" t="s">
        <v>17</v>
      </c>
      <c r="B99" s="18">
        <f>SUM(B95:B98)</f>
        <v>0</v>
      </c>
      <c r="C99" s="18">
        <f>SUM(C95:C98)</f>
        <v>0</v>
      </c>
      <c r="D99" s="19" t="str">
        <f>IF(C99=0,"",(B99/C99)*100)</f>
        <v/>
      </c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</row>
    <row r="100" spans="1:15" ht="16.5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</row>
    <row r="101" spans="1:15" ht="16.5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</row>
    <row r="102" spans="1:15" ht="16.5" x14ac:dyDescent="0.3">
      <c r="A102" s="13" t="s">
        <v>45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</row>
    <row r="103" spans="1:15" ht="82.5" x14ac:dyDescent="0.3">
      <c r="A103" s="7" t="s">
        <v>29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</row>
    <row r="104" spans="1:15" ht="16.5" x14ac:dyDescent="0.3">
      <c r="A104" s="8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</row>
    <row r="105" spans="1:15" ht="16.5" x14ac:dyDescent="0.3">
      <c r="A105" s="9" t="s">
        <v>33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</row>
    <row r="106" spans="1:15" ht="30" x14ac:dyDescent="0.3">
      <c r="A106" s="10" t="s">
        <v>46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</row>
    <row r="107" spans="1:15" ht="30" x14ac:dyDescent="0.3">
      <c r="A107" s="10" t="s">
        <v>47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</row>
    <row r="108" spans="1:15" ht="16.5" x14ac:dyDescent="0.3">
      <c r="A108" s="8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</row>
    <row r="109" spans="1:15" ht="16.5" x14ac:dyDescent="0.3">
      <c r="A109" s="13" t="s">
        <v>19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ht="16.5" x14ac:dyDescent="0.3">
      <c r="A110" s="25" t="s">
        <v>10</v>
      </c>
      <c r="B110" s="25" t="s">
        <v>30</v>
      </c>
      <c r="C110" s="25" t="s">
        <v>12</v>
      </c>
      <c r="D110" s="24" t="s">
        <v>48</v>
      </c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ht="16.5" x14ac:dyDescent="0.3">
      <c r="A111" s="16" t="s">
        <v>13</v>
      </c>
      <c r="B111" s="17"/>
      <c r="C111" s="17"/>
      <c r="D111" s="19" t="str">
        <f>IF(OR(RC111&lt;0,C111=""),"",(B111/C111)*100)</f>
        <v/>
      </c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ht="16.5" x14ac:dyDescent="0.3">
      <c r="A112" s="16" t="s">
        <v>14</v>
      </c>
      <c r="B112" s="17"/>
      <c r="C112" s="17"/>
      <c r="D112" s="19" t="str">
        <f t="shared" ref="D112:D114" si="4">IF(OR(RC112&lt;0,C112=""),"",(B112/C112)*100)</f>
        <v/>
      </c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1:15" ht="16.5" x14ac:dyDescent="0.3">
      <c r="A113" s="16" t="s">
        <v>15</v>
      </c>
      <c r="B113" s="17"/>
      <c r="C113" s="17"/>
      <c r="D113" s="19" t="str">
        <f t="shared" si="4"/>
        <v/>
      </c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1:15" ht="16.5" x14ac:dyDescent="0.3">
      <c r="A114" s="16" t="s">
        <v>16</v>
      </c>
      <c r="B114" s="17"/>
      <c r="C114" s="17"/>
      <c r="D114" s="19" t="str">
        <f t="shared" si="4"/>
        <v/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  <row r="115" spans="1:15" ht="16.5" x14ac:dyDescent="0.3">
      <c r="A115" s="16" t="s">
        <v>17</v>
      </c>
      <c r="B115" s="18">
        <f>SUM(B111:B114)</f>
        <v>0</v>
      </c>
      <c r="C115" s="18">
        <f>SUM(C111:C114)</f>
        <v>0</v>
      </c>
      <c r="D115" s="19" t="str">
        <f>IF(C115=0,"",(B115/C115)*100)</f>
        <v/>
      </c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</row>
    <row r="116" spans="1:15" ht="16.5" x14ac:dyDescent="0.3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</row>
  </sheetData>
  <sheetProtection sheet="1" objects="1" scenarios="1" selectLockedCells="1"/>
  <mergeCells count="1">
    <mergeCell ref="A1:P3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Brand Awareness Metrics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Lorena Duarte de Leon</dc:creator>
  <cp:lastModifiedBy>Armando Francisco Calvillo Buenfil</cp:lastModifiedBy>
  <dcterms:created xsi:type="dcterms:W3CDTF">2022-02-10T17:51:35Z</dcterms:created>
  <dcterms:modified xsi:type="dcterms:W3CDTF">2022-02-11T23:06:49Z</dcterms:modified>
</cp:coreProperties>
</file>